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CEARÁ\ENTRE PAPOS E SABORES\"/>
    </mc:Choice>
  </mc:AlternateContent>
  <xr:revisionPtr revIDLastSave="0" documentId="13_ncr:1_{B5F2A1BF-C3EB-4E78-A649-F503A703B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e Papos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I13" i="5"/>
  <c r="L5" i="5"/>
  <c r="K5" i="5" s="1"/>
  <c r="I5" i="5"/>
  <c r="I6" i="5"/>
  <c r="L6" i="5" s="1"/>
  <c r="K6" i="5" s="1"/>
  <c r="I12" i="5"/>
  <c r="L12" i="5" s="1"/>
  <c r="K12" i="5" s="1"/>
  <c r="L11" i="5"/>
  <c r="K11" i="5" s="1"/>
  <c r="I11" i="5"/>
  <c r="L10" i="5"/>
  <c r="K10" i="5" s="1"/>
  <c r="I10" i="5"/>
  <c r="I9" i="5"/>
  <c r="L9" i="5" s="1"/>
  <c r="K9" i="5" s="1"/>
  <c r="I8" i="5"/>
  <c r="L8" i="5" s="1"/>
  <c r="K8" i="5" s="1"/>
  <c r="L7" i="5"/>
  <c r="K7" i="5" s="1"/>
  <c r="I7" i="5"/>
  <c r="M6" i="5" l="1"/>
  <c r="M13" i="5" s="1"/>
  <c r="L13" i="5"/>
</calcChain>
</file>

<file path=xl/sharedStrings.xml><?xml version="1.0" encoding="utf-8"?>
<sst xmlns="http://schemas.openxmlformats.org/spreadsheetml/2006/main" count="50" uniqueCount="34">
  <si>
    <t>ENTRE PAPOS E SABORES</t>
  </si>
  <si>
    <t>PROGRAMA</t>
  </si>
  <si>
    <t>PERÍODO</t>
  </si>
  <si>
    <t>ESQUEMA COMERCIAL</t>
  </si>
  <si>
    <t>FORMATO</t>
  </si>
  <si>
    <t>INSERÇÕES NO PERÍODO</t>
  </si>
  <si>
    <t>CONVERSÃO</t>
  </si>
  <si>
    <t>BASE DE PREÇOS UNITÁRIO</t>
  </si>
  <si>
    <t>R$ UNITÁRIO</t>
  </si>
  <si>
    <t>R$ TOTAL</t>
  </si>
  <si>
    <t>DESCONTO</t>
  </si>
  <si>
    <t>TOTAL NEGOCIADO UNITÁRIO</t>
  </si>
  <si>
    <t>TOTAL NEGOCIADO</t>
  </si>
  <si>
    <t>SÁBADO_13H30</t>
  </si>
  <si>
    <t>MERCHANDISING</t>
  </si>
  <si>
    <t>60"</t>
  </si>
  <si>
    <t>BALANÇO GERAL [SÁBADO]</t>
  </si>
  <si>
    <t>VINHETA BLOCO</t>
  </si>
  <si>
    <t>05"</t>
  </si>
  <si>
    <t>COMERCIAL</t>
  </si>
  <si>
    <t>30"</t>
  </si>
  <si>
    <t>POP-UP SIMPLES</t>
  </si>
  <si>
    <t>10"</t>
  </si>
  <si>
    <t>ROTATIVO [06H ÀS 12H]</t>
  </si>
  <si>
    <t>ROTATIVO [12H ÀS 18H]</t>
  </si>
  <si>
    <t>ROTATIVO [18H ÀS 24H]</t>
  </si>
  <si>
    <t>TOTAL</t>
  </si>
  <si>
    <t xml:space="preserve">CHAMADA DE TRANSMISSÃO PARA O PROGRAMA </t>
  </si>
  <si>
    <t>ROTATIVO [06H ÀS 24H]</t>
  </si>
  <si>
    <t>5"</t>
  </si>
  <si>
    <t>02-mar a 24- abr</t>
  </si>
  <si>
    <t>01-mar a 30- abr</t>
  </si>
  <si>
    <t>CACHÊ [20%]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</si>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</sst>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F400]h:mm:ss\ AM/PM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MS Sans Serif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8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 vertical="center" wrapText="1"/>
    </xf>
    <xf numFmtId="165" fontId="6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6" fillId="0" borderId="1" xfId="6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9" fontId="7" fillId="0" borderId="1" xfId="2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2" fillId="0" borderId="1" xfId="5" applyFont="1" applyBorder="1" applyAlignment="1">
      <alignment horizontal="center" vertical="center"/>
    </xf>
    <xf numFmtId="3" fontId="12" fillId="0" borderId="1" xfId="5" applyNumberFormat="1" applyFont="1" applyBorder="1" applyAlignment="1">
      <alignment horizontal="center" vertical="center" wrapText="1"/>
    </xf>
    <xf numFmtId="4" fontId="12" fillId="0" borderId="1" xfId="5" applyNumberFormat="1" applyFont="1" applyBorder="1" applyAlignment="1">
      <alignment horizontal="center" vertical="center" wrapText="1"/>
    </xf>
    <xf numFmtId="0" fontId="2" fillId="0" borderId="0" xfId="0" applyFont="1"/>
    <xf numFmtId="44" fontId="12" fillId="0" borderId="1" xfId="1" applyFont="1" applyBorder="1" applyAlignment="1">
      <alignment horizontal="center" vertical="center" wrapText="1"/>
    </xf>
    <xf numFmtId="9" fontId="12" fillId="0" borderId="1" xfId="5" applyNumberFormat="1" applyFont="1" applyBorder="1" applyAlignment="1">
      <alignment horizontal="center" vertical="center" wrapText="1"/>
    </xf>
    <xf numFmtId="4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65" fontId="5" fillId="0" borderId="1" xfId="6" applyNumberFormat="1" applyFont="1" applyBorder="1" applyAlignment="1">
      <alignment horizontal="center" vertical="center" wrapText="1"/>
    </xf>
    <xf numFmtId="165" fontId="6" fillId="0" borderId="1" xfId="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1">
    <cellStyle name="Moeda" xfId="1" builtinId="4"/>
    <cellStyle name="Normal" xfId="0" builtinId="0"/>
    <cellStyle name="Normal 17 3 5" xfId="3" xr:uid="{00000000-0005-0000-0000-000031000000}"/>
    <cellStyle name="Normal 2" xfId="4" xr:uid="{00000000-0005-0000-0000-000032000000}"/>
    <cellStyle name="Normal 2 2" xfId="5" xr:uid="{00000000-0005-0000-0000-000033000000}"/>
    <cellStyle name="Normal 9 2 2" xfId="6" xr:uid="{00000000-0005-0000-0000-000034000000}"/>
    <cellStyle name="Porcentagem" xfId="2" builtinId="5"/>
    <cellStyle name="Vírgula 2 2" xfId="7" xr:uid="{00000000-0005-0000-0000-000035000000}"/>
    <cellStyle name="Vírgula 2 2 2" xfId="8" xr:uid="{00000000-0005-0000-0000-000036000000}"/>
    <cellStyle name="Vírgula 2 3" xfId="9" xr:uid="{00000000-0005-0000-0000-000037000000}"/>
    <cellStyle name="Vírgula 2 3 2" xfId="10" xr:uid="{00000000-0005-0000-0000-000038000000}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zoomScale="70" zoomScaleNormal="70" workbookViewId="0"/>
  </sheetViews>
  <sheetFormatPr defaultColWidth="9.140625" defaultRowHeight="15"/>
  <cols>
    <col min="1" max="1" width="25.85546875" customWidth="1"/>
    <col min="2" max="2" width="20.85546875" customWidth="1"/>
    <col min="3" max="3" width="48.7109375" bestFit="1" customWidth="1"/>
    <col min="4" max="4" width="11.7109375" customWidth="1"/>
    <col min="5" max="6" width="20.85546875" customWidth="1"/>
    <col min="7" max="7" width="38.7109375" customWidth="1"/>
    <col min="8" max="8" width="20.85546875" customWidth="1"/>
    <col min="9" max="9" width="16.7109375" customWidth="1"/>
    <col min="10" max="10" width="12.42578125" bestFit="1" customWidth="1"/>
    <col min="11" max="12" width="19.42578125" customWidth="1"/>
    <col min="13" max="13" width="14.140625" customWidth="1"/>
  </cols>
  <sheetData>
    <row r="2" spans="1:13" ht="15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24"/>
      <c r="B3" s="24"/>
      <c r="C3" s="24"/>
    </row>
    <row r="4" spans="1:13" ht="47.25">
      <c r="A4" s="1" t="s">
        <v>1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3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4" t="s">
        <v>32</v>
      </c>
    </row>
    <row r="5" spans="1:13" s="19" customFormat="1" ht="15.75" customHeight="1">
      <c r="A5" s="15" t="s">
        <v>28</v>
      </c>
      <c r="B5" s="13" t="s">
        <v>30</v>
      </c>
      <c r="C5" s="13" t="s">
        <v>27</v>
      </c>
      <c r="D5" s="16" t="s">
        <v>29</v>
      </c>
      <c r="E5" s="17">
        <v>40</v>
      </c>
      <c r="F5" s="18">
        <v>0.25</v>
      </c>
      <c r="G5" s="15" t="s">
        <v>28</v>
      </c>
      <c r="H5" s="20">
        <v>9381</v>
      </c>
      <c r="I5" s="8">
        <f t="shared" ref="I5:I10" si="0">H5*F5*E5</f>
        <v>93810</v>
      </c>
      <c r="J5" s="21"/>
      <c r="K5" s="11">
        <f t="shared" ref="K5:K10" si="1">L5/E5</f>
        <v>2345.25</v>
      </c>
      <c r="L5" s="11">
        <f t="shared" ref="L5:L10" si="2">I5-(I5*J5)</f>
        <v>93810</v>
      </c>
      <c r="M5" s="13"/>
    </row>
    <row r="6" spans="1:13" ht="15.75">
      <c r="A6" s="26" t="s">
        <v>0</v>
      </c>
      <c r="B6" s="27" t="s">
        <v>13</v>
      </c>
      <c r="C6" s="4" t="s">
        <v>14</v>
      </c>
      <c r="D6" s="5" t="s">
        <v>15</v>
      </c>
      <c r="E6" s="6">
        <v>8</v>
      </c>
      <c r="F6" s="7">
        <v>2</v>
      </c>
      <c r="G6" s="7" t="s">
        <v>16</v>
      </c>
      <c r="H6" s="8">
        <v>2901</v>
      </c>
      <c r="I6" s="8">
        <f t="shared" si="0"/>
        <v>46416</v>
      </c>
      <c r="J6" s="10"/>
      <c r="K6" s="11">
        <f>L6/E6</f>
        <v>5802</v>
      </c>
      <c r="L6" s="11">
        <f>I6-(I6*J6)</f>
        <v>46416</v>
      </c>
      <c r="M6" s="11">
        <f>L6*20%</f>
        <v>9283.2000000000007</v>
      </c>
    </row>
    <row r="7" spans="1:13" ht="15.75">
      <c r="A7" s="26"/>
      <c r="B7" s="27"/>
      <c r="C7" s="4" t="s">
        <v>17</v>
      </c>
      <c r="D7" s="5" t="s">
        <v>18</v>
      </c>
      <c r="E7" s="6">
        <v>8</v>
      </c>
      <c r="F7" s="7">
        <v>0.375</v>
      </c>
      <c r="G7" s="7" t="s">
        <v>16</v>
      </c>
      <c r="H7" s="8">
        <v>1934</v>
      </c>
      <c r="I7" s="8">
        <f t="shared" si="0"/>
        <v>5802</v>
      </c>
      <c r="J7" s="10"/>
      <c r="K7" s="11">
        <f t="shared" si="1"/>
        <v>725.25</v>
      </c>
      <c r="L7" s="11">
        <f t="shared" si="2"/>
        <v>5802</v>
      </c>
      <c r="M7" s="7"/>
    </row>
    <row r="8" spans="1:13" ht="15.75">
      <c r="A8" s="26"/>
      <c r="B8" s="27"/>
      <c r="C8" s="4" t="s">
        <v>19</v>
      </c>
      <c r="D8" s="5" t="s">
        <v>20</v>
      </c>
      <c r="E8" s="6">
        <v>8</v>
      </c>
      <c r="F8" s="7">
        <v>1</v>
      </c>
      <c r="G8" s="7" t="s">
        <v>16</v>
      </c>
      <c r="H8" s="8">
        <v>1934</v>
      </c>
      <c r="I8" s="8">
        <f t="shared" si="0"/>
        <v>15472</v>
      </c>
      <c r="J8" s="10"/>
      <c r="K8" s="11">
        <f t="shared" si="1"/>
        <v>1934</v>
      </c>
      <c r="L8" s="11">
        <f t="shared" si="2"/>
        <v>15472</v>
      </c>
      <c r="M8" s="7"/>
    </row>
    <row r="9" spans="1:13" ht="15.75">
      <c r="A9" s="26"/>
      <c r="B9" s="27"/>
      <c r="C9" s="4" t="s">
        <v>21</v>
      </c>
      <c r="D9" s="5" t="s">
        <v>22</v>
      </c>
      <c r="E9" s="6">
        <v>8</v>
      </c>
      <c r="F9" s="7">
        <v>0.4</v>
      </c>
      <c r="G9" s="7" t="s">
        <v>16</v>
      </c>
      <c r="H9" s="8">
        <v>1934</v>
      </c>
      <c r="I9" s="8">
        <f t="shared" si="0"/>
        <v>6188.8</v>
      </c>
      <c r="J9" s="10"/>
      <c r="K9" s="11">
        <f t="shared" si="1"/>
        <v>773.6</v>
      </c>
      <c r="L9" s="11">
        <f t="shared" si="2"/>
        <v>6188.8</v>
      </c>
      <c r="M9" s="7"/>
    </row>
    <row r="10" spans="1:13" ht="15.75">
      <c r="A10" s="7" t="s">
        <v>23</v>
      </c>
      <c r="B10" s="15" t="s">
        <v>31</v>
      </c>
      <c r="C10" s="7" t="s">
        <v>19</v>
      </c>
      <c r="D10" s="7" t="s">
        <v>20</v>
      </c>
      <c r="E10" s="9">
        <v>8</v>
      </c>
      <c r="F10" s="7">
        <v>1</v>
      </c>
      <c r="G10" s="7" t="s">
        <v>23</v>
      </c>
      <c r="H10" s="8">
        <v>4022</v>
      </c>
      <c r="I10" s="8">
        <f t="shared" si="0"/>
        <v>32176</v>
      </c>
      <c r="J10" s="10"/>
      <c r="K10" s="11">
        <f t="shared" si="1"/>
        <v>4022</v>
      </c>
      <c r="L10" s="11">
        <f t="shared" si="2"/>
        <v>32176</v>
      </c>
      <c r="M10" s="11"/>
    </row>
    <row r="11" spans="1:13" ht="15.75">
      <c r="A11" s="7" t="s">
        <v>24</v>
      </c>
      <c r="B11" s="15" t="s">
        <v>31</v>
      </c>
      <c r="C11" s="7" t="s">
        <v>19</v>
      </c>
      <c r="D11" s="7" t="s">
        <v>20</v>
      </c>
      <c r="E11" s="9">
        <v>5</v>
      </c>
      <c r="F11" s="7">
        <v>1</v>
      </c>
      <c r="G11" s="7" t="s">
        <v>24</v>
      </c>
      <c r="H11" s="8">
        <v>4526</v>
      </c>
      <c r="I11" s="8">
        <f>H11*F11*E11</f>
        <v>22630</v>
      </c>
      <c r="J11" s="12"/>
      <c r="K11" s="11">
        <f>L11/E11</f>
        <v>4526</v>
      </c>
      <c r="L11" s="11">
        <f>I11-(I11*J11)</f>
        <v>22630</v>
      </c>
      <c r="M11" s="11"/>
    </row>
    <row r="12" spans="1:13" ht="15.75">
      <c r="A12" s="7" t="s">
        <v>25</v>
      </c>
      <c r="B12" s="15" t="s">
        <v>31</v>
      </c>
      <c r="C12" s="7" t="s">
        <v>19</v>
      </c>
      <c r="D12" s="7" t="s">
        <v>20</v>
      </c>
      <c r="E12" s="9">
        <v>2</v>
      </c>
      <c r="F12" s="7">
        <v>1</v>
      </c>
      <c r="G12" s="7" t="s">
        <v>25</v>
      </c>
      <c r="H12" s="8">
        <v>12910</v>
      </c>
      <c r="I12" s="8">
        <f>H12*F12*E12</f>
        <v>25820</v>
      </c>
      <c r="J12" s="12"/>
      <c r="K12" s="11">
        <f>L12/E12</f>
        <v>12910</v>
      </c>
      <c r="L12" s="11">
        <f>I12-(I12*J12)</f>
        <v>25820</v>
      </c>
      <c r="M12" s="11"/>
    </row>
    <row r="13" spans="1:13" ht="15.75">
      <c r="A13" s="25" t="s">
        <v>26</v>
      </c>
      <c r="B13" s="25"/>
      <c r="C13" s="25"/>
      <c r="D13" s="25"/>
      <c r="E13" s="9">
        <f>SUM(E5:E12)</f>
        <v>87</v>
      </c>
      <c r="F13" s="7"/>
      <c r="G13" s="7"/>
      <c r="H13" s="7"/>
      <c r="I13" s="11">
        <f>SUM(I5:I12)</f>
        <v>248314.8</v>
      </c>
      <c r="J13" s="12"/>
      <c r="K13" s="7"/>
      <c r="L13" s="11">
        <f>SUM(L5:L12)</f>
        <v>248314.8</v>
      </c>
      <c r="M13" s="11">
        <f>SUM(M6:M12)</f>
        <v>9283.2000000000007</v>
      </c>
    </row>
    <row r="15" spans="1:13">
      <c r="A15" s="28" t="s">
        <v>33</v>
      </c>
    </row>
    <row r="16" spans="1:13">
      <c r="A16" s="24"/>
      <c r="B16" s="24"/>
      <c r="C16" s="24"/>
      <c r="I16" s="19"/>
      <c r="J16" s="22"/>
    </row>
    <row r="18" spans="1:10">
      <c r="J18" s="22"/>
    </row>
    <row r="20" spans="1:10">
      <c r="A20" s="28"/>
    </row>
  </sheetData>
  <mergeCells count="6">
    <mergeCell ref="A2:M2"/>
    <mergeCell ref="A3:C3"/>
    <mergeCell ref="A13:D13"/>
    <mergeCell ref="A16:C16"/>
    <mergeCell ref="A6:A9"/>
    <mergeCell ref="B6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Entre Papos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Grupocidade</dc:creator>
  <cp:lastModifiedBy>Alice Aghinoni Fantin</cp:lastModifiedBy>
  <dcterms:created xsi:type="dcterms:W3CDTF">2006-09-16T00:00:00Z</dcterms:created>
  <dcterms:modified xsi:type="dcterms:W3CDTF">2026-01-19T20:40:29Z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C6BAE169CE5241EA8C3ED937F5747C7B_13</vt:lpwstr>
  </property>
  <property fmtid="{D5CDD505-2E9C-101B-9397-08002B2CF9AE}" pid="3" name="KSOProductBuildVer">
    <vt:lpwstr>1046-12.2.0.21931</vt:lpwstr>
  </property>
</Properties>
</file>